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14475" yWindow="60" windowWidth="14520" windowHeight="12450" tabRatio="622" activeTab="0"/>
  </bookViews>
  <sheets>
    <sheet name="Moterys" sheetId="1" r:id="rId1"/>
    <sheet name="Vyrai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<sst xmlns="http://schemas.openxmlformats.org/spreadsheetml/2006/main" count="151" uniqueCount="95">
  <si>
    <t>Varžybų protokolas</t>
  </si>
  <si>
    <t>Varžybų vieta</t>
  </si>
  <si>
    <t>Miestas</t>
  </si>
  <si>
    <t>Data</t>
  </si>
  <si>
    <t>Svorio kat.</t>
  </si>
  <si>
    <t>Eil. Nr.</t>
  </si>
  <si>
    <t>Pavardė Vardas</t>
  </si>
  <si>
    <t>Gim. data</t>
  </si>
  <si>
    <t>Dal. Svoris</t>
  </si>
  <si>
    <t>Rovimas (kg)</t>
  </si>
  <si>
    <t>Stūmimas (kg)</t>
  </si>
  <si>
    <t>Dvikovė (kg)</t>
  </si>
  <si>
    <t>Taškai</t>
  </si>
  <si>
    <t>Sinkl. Taškai</t>
  </si>
  <si>
    <t>Treneriai</t>
  </si>
  <si>
    <t>Gal.</t>
  </si>
  <si>
    <t>Sportininkų g. 46</t>
  </si>
  <si>
    <t>Klaipėda</t>
  </si>
  <si>
    <t>Moterys</t>
  </si>
  <si>
    <t>Vyrai</t>
  </si>
  <si>
    <t>Szczygielska Karolina</t>
  </si>
  <si>
    <t>2000.02.10</t>
  </si>
  <si>
    <t>Siedlce</t>
  </si>
  <si>
    <t>S. Dlugosz</t>
  </si>
  <si>
    <t>Borkowska Katarzyna</t>
  </si>
  <si>
    <t>2000.04.03</t>
  </si>
  <si>
    <t>Rutkowska Paulina</t>
  </si>
  <si>
    <t>Ciechanow</t>
  </si>
  <si>
    <t>n63</t>
  </si>
  <si>
    <t>K. Gesek</t>
  </si>
  <si>
    <t>Matjuhina Angelina</t>
  </si>
  <si>
    <t>Kohtla-Jarve</t>
  </si>
  <si>
    <t>n50</t>
  </si>
  <si>
    <t>A. Sosnovski I. Popov</t>
  </si>
  <si>
    <t>Doleszczak Karol</t>
  </si>
  <si>
    <t>2000.06.15</t>
  </si>
  <si>
    <t>n95</t>
  </si>
  <si>
    <t>Ksiezopolski Kacper</t>
  </si>
  <si>
    <t>2001.02.19</t>
  </si>
  <si>
    <t>n65</t>
  </si>
  <si>
    <t>n89</t>
  </si>
  <si>
    <t>Baškirov Vladimir</t>
  </si>
  <si>
    <t>2003.09.24</t>
  </si>
  <si>
    <t>Tartu</t>
  </si>
  <si>
    <t>I. Baškirov</t>
  </si>
  <si>
    <t>Matjuhin Artjom</t>
  </si>
  <si>
    <t>2005</t>
  </si>
  <si>
    <t>n40</t>
  </si>
  <si>
    <t>Dziewulski Dominik</t>
  </si>
  <si>
    <t>2002.11.07</t>
  </si>
  <si>
    <t>n52</t>
  </si>
  <si>
    <t>n55</t>
  </si>
  <si>
    <t>R. Norvilas</t>
  </si>
  <si>
    <t>Rimas Modestas</t>
  </si>
  <si>
    <t>2000.10.17</t>
  </si>
  <si>
    <t>n102</t>
  </si>
  <si>
    <t>n123</t>
  </si>
  <si>
    <t>M. Žvirblys</t>
  </si>
  <si>
    <t>Galdikas Darius</t>
  </si>
  <si>
    <t>2000.10.26</t>
  </si>
  <si>
    <t>n118</t>
  </si>
  <si>
    <t>n145</t>
  </si>
  <si>
    <t>Žukauskas Aivaras</t>
  </si>
  <si>
    <t>2004.01.29</t>
  </si>
  <si>
    <t>n70</t>
  </si>
  <si>
    <t>R.Pangonis V.Šlevinskis</t>
  </si>
  <si>
    <t>Selezniova Kotryna</t>
  </si>
  <si>
    <t>2005.03.01</t>
  </si>
  <si>
    <t>n45</t>
  </si>
  <si>
    <t>Remezaitė Eligija</t>
  </si>
  <si>
    <t>2000.02.18</t>
  </si>
  <si>
    <t>n54</t>
  </si>
  <si>
    <t>n66</t>
  </si>
  <si>
    <t>Žeimytė Brigita</t>
  </si>
  <si>
    <t>2000.04.12</t>
  </si>
  <si>
    <t>Jakaitė Lijana</t>
  </si>
  <si>
    <t>1998.08.02</t>
  </si>
  <si>
    <t>Gargždai</t>
  </si>
  <si>
    <t>E. Šauklys</t>
  </si>
  <si>
    <t>2001.01.04</t>
  </si>
  <si>
    <t>2003.06.30</t>
  </si>
  <si>
    <t>Švežas Lukas</t>
  </si>
  <si>
    <t>2001.01.23</t>
  </si>
  <si>
    <t>n90</t>
  </si>
  <si>
    <t>n110</t>
  </si>
  <si>
    <t>Stonkus Karolis</t>
  </si>
  <si>
    <t>2001.04.12</t>
  </si>
  <si>
    <t>n120</t>
  </si>
  <si>
    <t>n163</t>
  </si>
  <si>
    <t>Makorovaitė Aistė</t>
  </si>
  <si>
    <t>n53</t>
  </si>
  <si>
    <t>1999.12.05</t>
  </si>
  <si>
    <t>n160</t>
  </si>
  <si>
    <t>2017.11.17-18</t>
  </si>
  <si>
    <t>Klaipėdos taurė 2017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</si>
</sst>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000"/>
    <numFmt numFmtId="185" formatCode="[$-427]yyyy\ &quot;m.&quot;\ mmmm\ d\ &quot;d.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\-mm\-yyyy"/>
    <numFmt numFmtId="191" formatCode="yyyy/mm/dd;@"/>
    <numFmt numFmtId="192" formatCode="0.000"/>
    <numFmt numFmtId="193" formatCode="[$€-2]\ ###,000_);[Red]\([$€-2]\ ###,000\)"/>
    <numFmt numFmtId="194" formatCode="0.0"/>
    <numFmt numFmtId="195" formatCode="0;;;@"/>
  </numFmts>
  <fonts count="45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8.75"/>
      <name val="Arial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62"/>
      <name val="Calibri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8"/>
      <color indexed="62"/>
      <name val="Cambria"/>
      <family val="1"/>
    </font>
    <font>
      <b/>
      <sz val="12"/>
      <name val="Verdana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4"/>
      <name val="Verdana"/>
      <family val="2"/>
    </font>
    <font>
      <b/>
      <sz val="11"/>
      <name val="Verdana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double"/>
      <right style="thin">
        <color rgb="FF000000"/>
      </right>
      <top style="thin"/>
      <bottom style="thin">
        <color rgb="FF000000"/>
      </bottom>
    </border>
    <border>
      <left style="double"/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 style="thin"/>
      <top style="thin"/>
      <bottom style="thin">
        <color rgb="FF000000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4" applyNumberFormat="0" applyFill="0" applyAlignment="0" applyProtection="0"/>
    <xf numFmtId="0" fontId="19" fillId="0" borderId="2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" fillId="16" borderId="6" applyNumberFormat="0" applyAlignment="0" applyProtection="0"/>
    <xf numFmtId="0" fontId="3" fillId="7" borderId="7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3" fillId="0" borderId="0">
      <alignment/>
      <protection/>
    </xf>
    <xf numFmtId="0" fontId="6" fillId="18" borderId="6" applyNumberForma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8" applyNumberFormat="0" applyFon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16" borderId="7" applyNumberFormat="0" applyAlignment="0" applyProtection="0"/>
    <xf numFmtId="0" fontId="16" fillId="0" borderId="9" applyNumberFormat="0" applyFill="0" applyAlignment="0" applyProtection="0"/>
    <xf numFmtId="0" fontId="14" fillId="0" borderId="10" applyNumberFormat="0" applyFill="0" applyAlignment="0" applyProtection="0"/>
    <xf numFmtId="0" fontId="5" fillId="24" borderId="11" applyNumberFormat="0" applyAlignment="0" applyProtection="0"/>
    <xf numFmtId="0" fontId="25" fillId="0" borderId="0" applyNumberFormat="0" applyFill="0" applyBorder="0" applyAlignment="0" applyProtection="0"/>
    <xf numFmtId="0" fontId="16" fillId="0" borderId="12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32" fillId="0" borderId="13" xfId="0" applyFont="1" applyBorder="1" applyAlignment="1">
      <alignment horizontal="center" vertical="justify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9" fillId="0" borderId="0" xfId="0" applyFont="1" applyAlignment="1">
      <alignment horizontal="left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4" fillId="0" borderId="13" xfId="0" applyFont="1" applyBorder="1" applyAlignment="1">
      <alignment horizontal="center"/>
    </xf>
    <xf numFmtId="0" fontId="33" fillId="0" borderId="0" xfId="0" applyFont="1" applyBorder="1" applyAlignment="1">
      <alignment horizontal="center" vertical="justify"/>
    </xf>
    <xf numFmtId="0" fontId="32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justify"/>
    </xf>
    <xf numFmtId="0" fontId="37" fillId="0" borderId="13" xfId="0" applyFont="1" applyBorder="1" applyAlignment="1">
      <alignment horizontal="left"/>
    </xf>
    <xf numFmtId="190" fontId="43" fillId="0" borderId="15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left"/>
    </xf>
    <xf numFmtId="1" fontId="32" fillId="25" borderId="15" xfId="0" applyNumberFormat="1" applyFont="1" applyFill="1" applyBorder="1" applyAlignment="1" applyProtection="1">
      <alignment horizontal="center" vertical="center"/>
      <protection locked="0"/>
    </xf>
    <xf numFmtId="191" fontId="29" fillId="25" borderId="15" xfId="0" applyNumberFormat="1" applyFont="1" applyFill="1" applyBorder="1" applyAlignment="1" applyProtection="1">
      <alignment horizontal="center" vertical="center"/>
      <protection locked="0"/>
    </xf>
    <xf numFmtId="1" fontId="32" fillId="0" borderId="17" xfId="0" applyNumberFormat="1" applyFont="1" applyFill="1" applyBorder="1" applyAlignment="1" applyProtection="1">
      <alignment horizontal="center" vertical="center"/>
      <protection locked="0"/>
    </xf>
    <xf numFmtId="1" fontId="32" fillId="25" borderId="14" xfId="0" applyNumberFormat="1" applyFont="1" applyFill="1" applyBorder="1" applyAlignment="1" applyProtection="1">
      <alignment horizontal="center" vertical="center"/>
      <protection locked="0"/>
    </xf>
    <xf numFmtId="1" fontId="32" fillId="0" borderId="15" xfId="0" applyNumberFormat="1" applyFont="1" applyFill="1" applyBorder="1" applyAlignment="1" applyProtection="1">
      <alignment horizontal="center" vertical="center"/>
      <protection locked="0"/>
    </xf>
    <xf numFmtId="0" fontId="28" fillId="25" borderId="15" xfId="0" applyFont="1" applyFill="1" applyBorder="1" applyAlignment="1" applyProtection="1">
      <alignment horizontal="left" vertical="center"/>
      <protection locked="0"/>
    </xf>
    <xf numFmtId="14" fontId="29" fillId="25" borderId="15" xfId="0" applyNumberFormat="1" applyFont="1" applyFill="1" applyBorder="1" applyAlignment="1">
      <alignment horizontal="center"/>
    </xf>
    <xf numFmtId="0" fontId="28" fillId="25" borderId="15" xfId="0" applyFont="1" applyFill="1" applyBorder="1" applyAlignment="1">
      <alignment horizontal="left"/>
    </xf>
    <xf numFmtId="191" fontId="29" fillId="0" borderId="18" xfId="0" applyNumberFormat="1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left" vertical="center"/>
      <protection locked="0"/>
    </xf>
    <xf numFmtId="0" fontId="28" fillId="25" borderId="18" xfId="0" applyFont="1" applyFill="1" applyBorder="1" applyAlignment="1">
      <alignment horizontal="left"/>
    </xf>
    <xf numFmtId="0" fontId="29" fillId="0" borderId="18" xfId="0" applyFont="1" applyFill="1" applyBorder="1" applyAlignment="1" applyProtection="1">
      <alignment horizontal="center" vertical="center"/>
      <protection locked="0"/>
    </xf>
    <xf numFmtId="0" fontId="28" fillId="0" borderId="15" xfId="0" applyFont="1" applyFill="1" applyBorder="1" applyAlignment="1" applyProtection="1">
      <alignment horizontal="left" vertical="center"/>
      <protection locked="0"/>
    </xf>
    <xf numFmtId="0" fontId="28" fillId="0" borderId="15" xfId="0" applyFont="1" applyBorder="1" applyAlignment="1">
      <alignment horizontal="left"/>
    </xf>
    <xf numFmtId="0" fontId="28" fillId="0" borderId="15" xfId="0" applyFont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/>
    </xf>
    <xf numFmtId="191" fontId="29" fillId="0" borderId="15" xfId="0" applyNumberFormat="1" applyFont="1" applyFill="1" applyBorder="1" applyAlignment="1" applyProtection="1">
      <alignment horizontal="center" vertical="center"/>
      <protection locked="0"/>
    </xf>
    <xf numFmtId="14" fontId="29" fillId="0" borderId="15" xfId="0" applyNumberFormat="1" applyFont="1" applyBorder="1" applyAlignment="1">
      <alignment horizontal="center"/>
    </xf>
    <xf numFmtId="184" fontId="40" fillId="0" borderId="19" xfId="55" applyNumberFormat="1" applyFont="1" applyFill="1" applyBorder="1" applyAlignment="1">
      <alignment horizontal="center" vertical="center"/>
      <protection/>
    </xf>
    <xf numFmtId="0" fontId="32" fillId="25" borderId="18" xfId="0" applyFont="1" applyFill="1" applyBorder="1" applyAlignment="1">
      <alignment horizontal="center"/>
    </xf>
    <xf numFmtId="0" fontId="32" fillId="25" borderId="17" xfId="0" applyFont="1" applyFill="1" applyBorder="1" applyAlignment="1">
      <alignment horizontal="center"/>
    </xf>
    <xf numFmtId="0" fontId="32" fillId="25" borderId="15" xfId="0" applyFont="1" applyFill="1" applyBorder="1" applyAlignment="1">
      <alignment horizontal="center"/>
    </xf>
    <xf numFmtId="1" fontId="32" fillId="0" borderId="18" xfId="0" applyNumberFormat="1" applyFont="1" applyFill="1" applyBorder="1" applyAlignment="1" applyProtection="1">
      <alignment horizontal="center" vertical="center"/>
      <protection locked="0"/>
    </xf>
    <xf numFmtId="1" fontId="32" fillId="0" borderId="20" xfId="0" applyNumberFormat="1" applyFont="1" applyFill="1" applyBorder="1" applyAlignment="1" applyProtection="1">
      <alignment horizontal="center" vertical="center"/>
      <protection locked="0"/>
    </xf>
    <xf numFmtId="0" fontId="32" fillId="25" borderId="15" xfId="0" applyNumberFormat="1" applyFont="1" applyFill="1" applyBorder="1" applyAlignment="1">
      <alignment horizontal="center"/>
    </xf>
    <xf numFmtId="14" fontId="29" fillId="0" borderId="15" xfId="0" applyNumberFormat="1" applyFont="1" applyFill="1" applyBorder="1" applyAlignment="1" applyProtection="1">
      <alignment horizontal="center" vertical="center"/>
      <protection locked="0"/>
    </xf>
    <xf numFmtId="14" fontId="29" fillId="0" borderId="15" xfId="0" applyNumberFormat="1" applyFont="1" applyFill="1" applyBorder="1" applyAlignment="1">
      <alignment horizontal="center"/>
    </xf>
    <xf numFmtId="49" fontId="29" fillId="0" borderId="15" xfId="0" applyNumberFormat="1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horizontal="center" vertical="center"/>
      <protection locked="0"/>
    </xf>
    <xf numFmtId="0" fontId="28" fillId="0" borderId="15" xfId="0" applyFont="1" applyBorder="1" applyAlignment="1">
      <alignment/>
    </xf>
    <xf numFmtId="0" fontId="29" fillId="25" borderId="15" xfId="0" applyFont="1" applyFill="1" applyBorder="1" applyAlignment="1">
      <alignment horizontal="center"/>
    </xf>
    <xf numFmtId="0" fontId="29" fillId="25" borderId="18" xfId="0" applyFont="1" applyFill="1" applyBorder="1" applyAlignment="1">
      <alignment horizontal="center"/>
    </xf>
    <xf numFmtId="0" fontId="28" fillId="25" borderId="18" xfId="0" applyFont="1" applyFill="1" applyBorder="1" applyAlignment="1" applyProtection="1">
      <alignment horizontal="left" vertical="center"/>
      <protection locked="0"/>
    </xf>
    <xf numFmtId="191" fontId="29" fillId="25" borderId="18" xfId="0" applyNumberFormat="1" applyFont="1" applyFill="1" applyBorder="1" applyAlignment="1" applyProtection="1">
      <alignment horizontal="center" vertical="center"/>
      <protection locked="0"/>
    </xf>
    <xf numFmtId="1" fontId="32" fillId="25" borderId="17" xfId="0" applyNumberFormat="1" applyFont="1" applyFill="1" applyBorder="1" applyAlignment="1" applyProtection="1">
      <alignment horizontal="center" vertical="center"/>
      <protection locked="0"/>
    </xf>
    <xf numFmtId="14" fontId="29" fillId="25" borderId="18" xfId="0" applyNumberFormat="1" applyFont="1" applyFill="1" applyBorder="1" applyAlignment="1">
      <alignment horizontal="center"/>
    </xf>
    <xf numFmtId="0" fontId="29" fillId="25" borderId="15" xfId="0" applyFont="1" applyFill="1" applyBorder="1" applyAlignment="1">
      <alignment horizontal="right" vertical="center"/>
    </xf>
    <xf numFmtId="0" fontId="32" fillId="25" borderId="15" xfId="0" applyFont="1" applyFill="1" applyBorder="1" applyAlignment="1">
      <alignment horizontal="center" vertical="center"/>
    </xf>
    <xf numFmtId="0" fontId="29" fillId="25" borderId="15" xfId="0" applyFont="1" applyFill="1" applyBorder="1" applyAlignment="1" applyProtection="1">
      <alignment horizontal="center" vertical="center"/>
      <protection locked="0"/>
    </xf>
    <xf numFmtId="0" fontId="28" fillId="25" borderId="15" xfId="0" applyFont="1" applyFill="1" applyBorder="1" applyAlignment="1">
      <alignment shrinkToFit="1"/>
    </xf>
    <xf numFmtId="1" fontId="32" fillId="25" borderId="18" xfId="0" applyNumberFormat="1" applyFont="1" applyFill="1" applyBorder="1" applyAlignment="1" applyProtection="1">
      <alignment horizontal="center" vertical="center"/>
      <protection locked="0"/>
    </xf>
    <xf numFmtId="1" fontId="32" fillId="25" borderId="20" xfId="0" applyNumberFormat="1" applyFont="1" applyFill="1" applyBorder="1" applyAlignment="1" applyProtection="1">
      <alignment horizontal="center" vertical="center"/>
      <protection locked="0"/>
    </xf>
    <xf numFmtId="0" fontId="28" fillId="25" borderId="15" xfId="0" applyFont="1" applyFill="1" applyBorder="1" applyAlignment="1">
      <alignment/>
    </xf>
    <xf numFmtId="2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25" borderId="18" xfId="0" applyFont="1" applyFill="1" applyBorder="1" applyAlignment="1" applyProtection="1">
      <alignment horizontal="center" vertical="center"/>
      <protection locked="0"/>
    </xf>
    <xf numFmtId="2" fontId="29" fillId="0" borderId="21" xfId="0" applyNumberFormat="1" applyFont="1" applyFill="1" applyBorder="1" applyAlignment="1" applyProtection="1">
      <alignment horizontal="center" vertical="center"/>
      <protection locked="0"/>
    </xf>
    <xf numFmtId="2" fontId="29" fillId="25" borderId="21" xfId="0" applyNumberFormat="1" applyFont="1" applyFill="1" applyBorder="1" applyAlignment="1">
      <alignment horizontal="center"/>
    </xf>
    <xf numFmtId="0" fontId="32" fillId="25" borderId="20" xfId="0" applyFont="1" applyFill="1" applyBorder="1" applyAlignment="1">
      <alignment horizontal="center"/>
    </xf>
    <xf numFmtId="2" fontId="29" fillId="0" borderId="22" xfId="0" applyNumberFormat="1" applyFont="1" applyFill="1" applyBorder="1" applyAlignment="1" applyProtection="1">
      <alignment horizontal="center" vertical="center"/>
      <protection locked="0"/>
    </xf>
    <xf numFmtId="2" fontId="29" fillId="25" borderId="22" xfId="0" applyNumberFormat="1" applyFont="1" applyFill="1" applyBorder="1" applyAlignment="1">
      <alignment horizontal="center"/>
    </xf>
    <xf numFmtId="0" fontId="29" fillId="25" borderId="15" xfId="0" applyFont="1" applyFill="1" applyBorder="1" applyAlignment="1">
      <alignment horizontal="right" vertical="center" wrapText="1"/>
    </xf>
    <xf numFmtId="2" fontId="29" fillId="25" borderId="21" xfId="0" applyNumberFormat="1" applyFont="1" applyFill="1" applyBorder="1" applyAlignment="1" applyProtection="1">
      <alignment horizontal="center" vertical="center"/>
      <protection locked="0"/>
    </xf>
    <xf numFmtId="2" fontId="29" fillId="25" borderId="16" xfId="0" applyNumberFormat="1" applyFont="1" applyFill="1" applyBorder="1" applyAlignment="1">
      <alignment horizontal="center"/>
    </xf>
    <xf numFmtId="2" fontId="29" fillId="25" borderId="2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33" fillId="0" borderId="0" xfId="0" applyFont="1" applyAlignment="1">
      <alignment horizontal="left" vertical="justify"/>
    </xf>
    <xf numFmtId="0" fontId="33" fillId="0" borderId="0" xfId="0" applyFont="1" applyAlignment="1">
      <alignment horizontal="center"/>
    </xf>
    <xf numFmtId="1" fontId="37" fillId="25" borderId="15" xfId="55" applyNumberFormat="1" applyFont="1" applyFill="1" applyBorder="1" applyAlignment="1">
      <alignment horizontal="center" vertical="center"/>
      <protection/>
    </xf>
    <xf numFmtId="0" fontId="29" fillId="0" borderId="15" xfId="0" applyFont="1" applyBorder="1" applyAlignment="1">
      <alignment horizontal="center"/>
    </xf>
    <xf numFmtId="1" fontId="32" fillId="25" borderId="23" xfId="0" applyNumberFormat="1" applyFont="1" applyFill="1" applyBorder="1" applyAlignment="1" applyProtection="1">
      <alignment horizontal="center" vertical="center"/>
      <protection locked="0"/>
    </xf>
    <xf numFmtId="1" fontId="32" fillId="25" borderId="24" xfId="0" applyNumberFormat="1" applyFont="1" applyFill="1" applyBorder="1" applyAlignment="1" applyProtection="1">
      <alignment horizontal="center" vertical="center"/>
      <protection locked="0"/>
    </xf>
    <xf numFmtId="0" fontId="32" fillId="25" borderId="17" xfId="0" applyFont="1" applyFill="1" applyBorder="1" applyAlignment="1">
      <alignment horizontal="center" vertical="center"/>
    </xf>
    <xf numFmtId="1" fontId="32" fillId="25" borderId="25" xfId="0" applyNumberFormat="1" applyFont="1" applyFill="1" applyBorder="1" applyAlignment="1" applyProtection="1">
      <alignment horizontal="center" vertical="center"/>
      <protection locked="0"/>
    </xf>
    <xf numFmtId="2" fontId="29" fillId="0" borderId="21" xfId="0" applyNumberFormat="1" applyFont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horizontal="right" vertical="center" wrapText="1"/>
    </xf>
    <xf numFmtId="195" fontId="36" fillId="25" borderId="26" xfId="55" applyNumberFormat="1" applyFont="1" applyFill="1" applyBorder="1" applyAlignment="1">
      <alignment horizontal="center" vertical="center"/>
      <protection/>
    </xf>
    <xf numFmtId="195" fontId="38" fillId="25" borderId="26" xfId="55" applyNumberFormat="1" applyFont="1" applyFill="1" applyBorder="1" applyAlignment="1">
      <alignment horizontal="center" vertical="center"/>
      <protection/>
    </xf>
    <xf numFmtId="195" fontId="39" fillId="25" borderId="27" xfId="55" applyNumberFormat="1" applyFont="1" applyFill="1" applyBorder="1" applyAlignment="1">
      <alignment horizontal="center" vertical="center"/>
      <protection/>
    </xf>
    <xf numFmtId="0" fontId="28" fillId="0" borderId="15" xfId="0" applyFont="1" applyBorder="1" applyAlignment="1">
      <alignment horizontal="left" shrinkToFit="1"/>
    </xf>
    <xf numFmtId="0" fontId="29" fillId="0" borderId="28" xfId="0" applyFont="1" applyBorder="1" applyAlignment="1">
      <alignment horizontal="center"/>
    </xf>
    <xf numFmtId="0" fontId="29" fillId="0" borderId="28" xfId="0" applyFont="1" applyFill="1" applyBorder="1" applyAlignment="1" applyProtection="1">
      <alignment horizontal="center" vertical="center"/>
      <protection locked="0"/>
    </xf>
    <xf numFmtId="0" fontId="27" fillId="0" borderId="29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7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33" fillId="0" borderId="0" xfId="0" applyFont="1" applyAlignment="1">
      <alignment horizontal="center" vertical="justify"/>
    </xf>
    <xf numFmtId="0" fontId="32" fillId="0" borderId="32" xfId="0" applyFont="1" applyBorder="1" applyAlignment="1">
      <alignment horizontal="center" vertical="justify"/>
    </xf>
    <xf numFmtId="0" fontId="32" fillId="0" borderId="13" xfId="0" applyFont="1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32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</cellXfs>
  <cellStyles count="6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planatory Text" xfId="40"/>
    <cellStyle name="Geras" xfId="41"/>
    <cellStyle name="Good" xfId="42"/>
    <cellStyle name="Heading 1" xfId="43"/>
    <cellStyle name="Heading 2" xfId="44"/>
    <cellStyle name="Heading 3" xfId="45"/>
    <cellStyle name="Heading 4" xfId="46"/>
    <cellStyle name="Hyperlink" xfId="47"/>
    <cellStyle name="Įprastas 2" xfId="48"/>
    <cellStyle name="Įspėjimo tekstas" xfId="49"/>
    <cellStyle name="Išvestis" xfId="50"/>
    <cellStyle name="Įvestis" xfId="51"/>
    <cellStyle name="Comma" xfId="52"/>
    <cellStyle name="Comma [0]" xfId="53"/>
    <cellStyle name="Neutralus" xfId="54"/>
    <cellStyle name="normálne_liga2001" xfId="55"/>
    <cellStyle name="Output" xfId="56"/>
    <cellStyle name="Paryškinimas 1" xfId="57"/>
    <cellStyle name="Paryškinimas 2" xfId="58"/>
    <cellStyle name="Paryškinimas 3" xfId="59"/>
    <cellStyle name="Paryškinimas 4" xfId="60"/>
    <cellStyle name="Paryškinimas 5" xfId="61"/>
    <cellStyle name="Paryškinimas 6" xfId="62"/>
    <cellStyle name="Pastaba" xfId="63"/>
    <cellStyle name="Pavadinimas" xfId="64"/>
    <cellStyle name="Percent" xfId="65"/>
    <cellStyle name="Skaičiavimas" xfId="66"/>
    <cellStyle name="Suma" xfId="67"/>
    <cellStyle name="Susietas langelis" xfId="68"/>
    <cellStyle name="Tikrinimo langelis" xfId="69"/>
    <cellStyle name="Title" xfId="70"/>
    <cellStyle name="Total" xfId="71"/>
    <cellStyle name="Currency" xfId="72"/>
    <cellStyle name="Currency [0]" xfId="73"/>
    <cellStyle name="Warning Text" xfId="7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apas12">
    <tabColor rgb="FFFF0000"/>
    <pageSetUpPr fitToPage="1"/>
  </sheetPr>
  <dimension ref="A1:R34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hidden="1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99" t="s">
        <v>94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"/>
    </row>
    <row r="2" spans="1:18" ht="27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"/>
    </row>
    <row r="3" spans="1:18" ht="18" customHeight="1">
      <c r="A3" s="103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"/>
    </row>
    <row r="4" ht="16.5" customHeight="1"/>
    <row r="5" spans="1:18" ht="19.5" customHeight="1">
      <c r="A5" s="104" t="s">
        <v>16</v>
      </c>
      <c r="B5" s="104"/>
      <c r="C5" s="104"/>
      <c r="D5" s="16"/>
      <c r="E5" s="75"/>
      <c r="F5" s="104" t="s">
        <v>17</v>
      </c>
      <c r="G5" s="104"/>
      <c r="H5" s="104"/>
      <c r="I5" s="10"/>
      <c r="J5" s="105" t="s">
        <v>93</v>
      </c>
      <c r="K5" s="106"/>
      <c r="L5" s="106"/>
      <c r="M5" s="10"/>
      <c r="N5" s="10"/>
      <c r="O5" s="10"/>
      <c r="P5" s="11" t="s">
        <v>18</v>
      </c>
      <c r="R5" s="14"/>
    </row>
    <row r="6" spans="1:18" ht="22.5" customHeight="1">
      <c r="A6" s="114" t="s">
        <v>1</v>
      </c>
      <c r="B6" s="114"/>
      <c r="C6" s="114"/>
      <c r="D6" s="76"/>
      <c r="E6" s="77"/>
      <c r="F6" s="115" t="s">
        <v>2</v>
      </c>
      <c r="G6" s="115"/>
      <c r="H6" s="115"/>
      <c r="I6" s="10"/>
      <c r="J6" s="116" t="s">
        <v>3</v>
      </c>
      <c r="K6" s="116"/>
      <c r="L6" s="117"/>
      <c r="M6" s="2"/>
      <c r="N6" s="10"/>
      <c r="O6" s="10"/>
      <c r="P6" s="12" t="s">
        <v>4</v>
      </c>
      <c r="R6" s="15"/>
    </row>
    <row r="7" spans="1:18" ht="15" customHeight="1">
      <c r="A7" s="118" t="s">
        <v>5</v>
      </c>
      <c r="B7" s="119" t="s">
        <v>6</v>
      </c>
      <c r="C7" s="118" t="s">
        <v>7</v>
      </c>
      <c r="D7" s="93" t="s">
        <v>2</v>
      </c>
      <c r="E7" s="95" t="s">
        <v>8</v>
      </c>
      <c r="F7" s="96" t="s">
        <v>9</v>
      </c>
      <c r="G7" s="97"/>
      <c r="H7" s="97"/>
      <c r="I7" s="98"/>
      <c r="J7" s="96" t="s">
        <v>10</v>
      </c>
      <c r="K7" s="97"/>
      <c r="L7" s="97"/>
      <c r="M7" s="98"/>
      <c r="N7" s="107" t="s">
        <v>11</v>
      </c>
      <c r="O7" s="108" t="s">
        <v>12</v>
      </c>
      <c r="P7" s="110" t="s">
        <v>13</v>
      </c>
      <c r="Q7" s="112" t="s">
        <v>14</v>
      </c>
      <c r="R7"/>
    </row>
    <row r="8" spans="1:17" s="3" customFormat="1" ht="15" customHeight="1">
      <c r="A8" s="118"/>
      <c r="B8" s="119"/>
      <c r="C8" s="118"/>
      <c r="D8" s="94"/>
      <c r="E8" s="95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107"/>
      <c r="O8" s="109"/>
      <c r="P8" s="111"/>
      <c r="Q8" s="113"/>
    </row>
    <row r="9" spans="1:18" ht="15" customHeight="1">
      <c r="A9" s="85">
        <v>1</v>
      </c>
      <c r="B9" s="32" t="s">
        <v>75</v>
      </c>
      <c r="C9" s="36" t="s">
        <v>76</v>
      </c>
      <c r="D9" s="48" t="s">
        <v>77</v>
      </c>
      <c r="E9" s="68">
        <v>64</v>
      </c>
      <c r="F9" s="80">
        <v>73</v>
      </c>
      <c r="G9" s="60">
        <v>77</v>
      </c>
      <c r="H9" s="60">
        <v>81</v>
      </c>
      <c r="I9" s="87">
        <f aca="true" t="shared" si="0" ref="I9:I17">MAX(F9:H9)</f>
        <v>81</v>
      </c>
      <c r="J9" s="23">
        <v>90</v>
      </c>
      <c r="K9" s="20">
        <v>95</v>
      </c>
      <c r="L9" s="20">
        <v>97</v>
      </c>
      <c r="M9" s="88">
        <f aca="true" t="shared" si="1" ref="M9:M17">MAX(J9:L9)</f>
        <v>97</v>
      </c>
      <c r="N9" s="89">
        <f aca="true" t="shared" si="2" ref="N9:N17">SUM(I9,M9)</f>
        <v>178</v>
      </c>
      <c r="O9" s="78"/>
      <c r="P9" s="38">
        <f aca="true" t="shared" si="3" ref="P9:P17">IF(ISERROR(N9*10^(0.783497476*(LOG10(E9/153.655))^2)),"",N9*10^(0.783497476*(LOG10(E9/153.655))^2))</f>
        <v>231.0869983052407</v>
      </c>
      <c r="Q9" s="62" t="s">
        <v>78</v>
      </c>
      <c r="R9"/>
    </row>
    <row r="10" spans="1:18" ht="15" customHeight="1">
      <c r="A10" s="85">
        <v>2</v>
      </c>
      <c r="B10" s="27" t="s">
        <v>26</v>
      </c>
      <c r="C10" s="26" t="s">
        <v>79</v>
      </c>
      <c r="D10" s="50" t="s">
        <v>27</v>
      </c>
      <c r="E10" s="69">
        <v>58.35</v>
      </c>
      <c r="F10" s="81" t="s">
        <v>28</v>
      </c>
      <c r="G10" s="60" t="s">
        <v>28</v>
      </c>
      <c r="H10" s="60">
        <v>63</v>
      </c>
      <c r="I10" s="87">
        <f t="shared" si="0"/>
        <v>63</v>
      </c>
      <c r="J10" s="23">
        <v>75</v>
      </c>
      <c r="K10" s="20">
        <v>79</v>
      </c>
      <c r="L10" s="20">
        <v>81</v>
      </c>
      <c r="M10" s="88">
        <f t="shared" si="1"/>
        <v>81</v>
      </c>
      <c r="N10" s="89">
        <f t="shared" si="2"/>
        <v>144</v>
      </c>
      <c r="O10" s="78"/>
      <c r="P10" s="38">
        <f t="shared" si="3"/>
        <v>198.10916046001685</v>
      </c>
      <c r="Q10" s="62" t="s">
        <v>29</v>
      </c>
      <c r="R10"/>
    </row>
    <row r="11" spans="1:18" ht="15" customHeight="1">
      <c r="A11" s="86">
        <v>3</v>
      </c>
      <c r="B11" s="19" t="s">
        <v>69</v>
      </c>
      <c r="C11" s="17" t="s">
        <v>70</v>
      </c>
      <c r="D11" s="18" t="s">
        <v>17</v>
      </c>
      <c r="E11" s="69">
        <v>56.3</v>
      </c>
      <c r="F11" s="23">
        <v>51</v>
      </c>
      <c r="G11" s="20" t="s">
        <v>71</v>
      </c>
      <c r="H11" s="20">
        <v>54</v>
      </c>
      <c r="I11" s="87">
        <f t="shared" si="0"/>
        <v>54</v>
      </c>
      <c r="J11" s="23">
        <v>61</v>
      </c>
      <c r="K11" s="20">
        <v>64</v>
      </c>
      <c r="L11" s="20" t="s">
        <v>72</v>
      </c>
      <c r="M11" s="88">
        <f t="shared" si="1"/>
        <v>64</v>
      </c>
      <c r="N11" s="89">
        <f t="shared" si="2"/>
        <v>118</v>
      </c>
      <c r="O11" s="78"/>
      <c r="P11" s="38">
        <f t="shared" si="3"/>
        <v>166.2830236549026</v>
      </c>
      <c r="Q11" s="59" t="s">
        <v>65</v>
      </c>
      <c r="R11"/>
    </row>
    <row r="12" spans="1:18" ht="15" customHeight="1">
      <c r="A12" s="85">
        <v>4</v>
      </c>
      <c r="B12" s="32" t="s">
        <v>30</v>
      </c>
      <c r="C12" s="36" t="s">
        <v>80</v>
      </c>
      <c r="D12" s="48" t="s">
        <v>31</v>
      </c>
      <c r="E12" s="68">
        <v>51.05</v>
      </c>
      <c r="F12" s="23">
        <v>45</v>
      </c>
      <c r="G12" s="20" t="s">
        <v>32</v>
      </c>
      <c r="H12" s="20" t="s">
        <v>32</v>
      </c>
      <c r="I12" s="87">
        <f t="shared" si="0"/>
        <v>45</v>
      </c>
      <c r="J12" s="23">
        <v>55</v>
      </c>
      <c r="K12" s="20">
        <v>60</v>
      </c>
      <c r="L12" s="20">
        <v>65</v>
      </c>
      <c r="M12" s="88">
        <f t="shared" si="1"/>
        <v>65</v>
      </c>
      <c r="N12" s="89">
        <f t="shared" si="2"/>
        <v>110</v>
      </c>
      <c r="O12" s="78"/>
      <c r="P12" s="38">
        <f t="shared" si="3"/>
        <v>166.27319241260727</v>
      </c>
      <c r="Q12" s="49" t="s">
        <v>33</v>
      </c>
      <c r="R12"/>
    </row>
    <row r="13" spans="1:17" ht="15" customHeight="1">
      <c r="A13" s="85">
        <v>5</v>
      </c>
      <c r="B13" s="32" t="s">
        <v>73</v>
      </c>
      <c r="C13" s="45" t="s">
        <v>74</v>
      </c>
      <c r="D13" s="92" t="s">
        <v>17</v>
      </c>
      <c r="E13" s="69">
        <v>78.4</v>
      </c>
      <c r="F13" s="83">
        <v>55</v>
      </c>
      <c r="G13" s="20">
        <v>59</v>
      </c>
      <c r="H13" s="20">
        <v>61</v>
      </c>
      <c r="I13" s="87">
        <f t="shared" si="0"/>
        <v>61</v>
      </c>
      <c r="J13" s="23">
        <v>72</v>
      </c>
      <c r="K13" s="20">
        <v>77</v>
      </c>
      <c r="L13" s="20">
        <v>81</v>
      </c>
      <c r="M13" s="88">
        <f t="shared" si="1"/>
        <v>81</v>
      </c>
      <c r="N13" s="89">
        <f t="shared" si="2"/>
        <v>142</v>
      </c>
      <c r="O13" s="78"/>
      <c r="P13" s="38">
        <f t="shared" si="3"/>
        <v>165.6525190268938</v>
      </c>
      <c r="Q13" s="59" t="s">
        <v>65</v>
      </c>
    </row>
    <row r="14" spans="1:17" ht="15" customHeight="1">
      <c r="A14" s="86">
        <v>6</v>
      </c>
      <c r="B14" s="32" t="s">
        <v>20</v>
      </c>
      <c r="C14" s="36" t="s">
        <v>21</v>
      </c>
      <c r="D14" s="48" t="s">
        <v>22</v>
      </c>
      <c r="E14" s="72">
        <v>51.85</v>
      </c>
      <c r="F14" s="61">
        <v>43</v>
      </c>
      <c r="G14" s="60">
        <v>46</v>
      </c>
      <c r="H14" s="60">
        <v>50</v>
      </c>
      <c r="I14" s="87">
        <f t="shared" si="0"/>
        <v>50</v>
      </c>
      <c r="J14" s="23">
        <v>51</v>
      </c>
      <c r="K14" s="20" t="s">
        <v>51</v>
      </c>
      <c r="L14" s="20">
        <v>60</v>
      </c>
      <c r="M14" s="88">
        <f t="shared" si="1"/>
        <v>60</v>
      </c>
      <c r="N14" s="89">
        <f t="shared" si="2"/>
        <v>110</v>
      </c>
      <c r="O14" s="78"/>
      <c r="P14" s="38">
        <f t="shared" si="3"/>
        <v>164.35918084723488</v>
      </c>
      <c r="Q14" s="59" t="s">
        <v>23</v>
      </c>
    </row>
    <row r="15" spans="1:17" ht="15" customHeight="1">
      <c r="A15" s="85">
        <v>7</v>
      </c>
      <c r="B15" s="27" t="s">
        <v>66</v>
      </c>
      <c r="C15" s="21" t="s">
        <v>67</v>
      </c>
      <c r="D15" s="50" t="s">
        <v>17</v>
      </c>
      <c r="E15" s="72">
        <v>44.2</v>
      </c>
      <c r="F15" s="54">
        <v>40</v>
      </c>
      <c r="G15" s="20">
        <v>43</v>
      </c>
      <c r="H15" s="20" t="s">
        <v>68</v>
      </c>
      <c r="I15" s="87">
        <f t="shared" si="0"/>
        <v>43</v>
      </c>
      <c r="J15" s="23">
        <v>50</v>
      </c>
      <c r="K15" s="20">
        <v>52</v>
      </c>
      <c r="L15" s="20">
        <v>53</v>
      </c>
      <c r="M15" s="88">
        <f t="shared" si="1"/>
        <v>53</v>
      </c>
      <c r="N15" s="89">
        <f t="shared" si="2"/>
        <v>96</v>
      </c>
      <c r="O15" s="78"/>
      <c r="P15" s="38">
        <f t="shared" si="3"/>
        <v>162.81392749257094</v>
      </c>
      <c r="Q15" s="27" t="s">
        <v>52</v>
      </c>
    </row>
    <row r="16" spans="1:17" ht="15" customHeight="1">
      <c r="A16" s="85">
        <v>8</v>
      </c>
      <c r="B16" s="35" t="s">
        <v>89</v>
      </c>
      <c r="C16" s="46" t="s">
        <v>91</v>
      </c>
      <c r="D16" s="79" t="s">
        <v>17</v>
      </c>
      <c r="E16" s="72">
        <v>59.7</v>
      </c>
      <c r="F16" s="54">
        <v>50</v>
      </c>
      <c r="G16" s="20" t="s">
        <v>90</v>
      </c>
      <c r="H16" s="20">
        <v>53</v>
      </c>
      <c r="I16" s="87">
        <f t="shared" si="0"/>
        <v>53</v>
      </c>
      <c r="J16" s="23">
        <v>60</v>
      </c>
      <c r="K16" s="20">
        <v>63</v>
      </c>
      <c r="L16" s="20">
        <v>65</v>
      </c>
      <c r="M16" s="88">
        <f t="shared" si="1"/>
        <v>65</v>
      </c>
      <c r="N16" s="89">
        <f t="shared" si="2"/>
        <v>118</v>
      </c>
      <c r="O16" s="78"/>
      <c r="P16" s="38">
        <f t="shared" si="3"/>
        <v>159.9395671671296</v>
      </c>
      <c r="Q16" s="59" t="s">
        <v>65</v>
      </c>
    </row>
    <row r="17" spans="1:17" ht="15" customHeight="1">
      <c r="A17" s="85">
        <v>9</v>
      </c>
      <c r="B17" s="32" t="s">
        <v>24</v>
      </c>
      <c r="C17" s="36" t="s">
        <v>25</v>
      </c>
      <c r="D17" s="48" t="s">
        <v>22</v>
      </c>
      <c r="E17" s="63">
        <v>63.2</v>
      </c>
      <c r="F17" s="61" t="s">
        <v>47</v>
      </c>
      <c r="G17" s="60">
        <v>40</v>
      </c>
      <c r="H17" s="60">
        <v>45</v>
      </c>
      <c r="I17" s="87">
        <f t="shared" si="0"/>
        <v>45</v>
      </c>
      <c r="J17" s="23">
        <v>50</v>
      </c>
      <c r="K17" s="20">
        <v>55</v>
      </c>
      <c r="L17" s="20">
        <v>60</v>
      </c>
      <c r="M17" s="88">
        <f t="shared" si="1"/>
        <v>60</v>
      </c>
      <c r="N17" s="89">
        <f t="shared" si="2"/>
        <v>105</v>
      </c>
      <c r="O17" s="78"/>
      <c r="P17" s="38">
        <f t="shared" si="3"/>
        <v>137.3486056582277</v>
      </c>
      <c r="Q17" s="62" t="s">
        <v>23</v>
      </c>
    </row>
    <row r="18" spans="1:17" ht="15" customHeight="1" hidden="1">
      <c r="A18" s="56">
        <v>10</v>
      </c>
      <c r="B18" s="29"/>
      <c r="C18" s="28"/>
      <c r="D18" s="31"/>
      <c r="E18" s="66"/>
      <c r="F18" s="61"/>
      <c r="G18" s="60"/>
      <c r="H18" s="60"/>
      <c r="I18" s="87">
        <f aca="true" t="shared" si="4" ref="I18:I34">MAX(F18:H18)</f>
        <v>0</v>
      </c>
      <c r="J18" s="23"/>
      <c r="K18" s="20"/>
      <c r="L18" s="20"/>
      <c r="M18" s="88">
        <f aca="true" t="shared" si="5" ref="M18:M34">MAX(J18:L18)</f>
        <v>0</v>
      </c>
      <c r="N18" s="89">
        <f aca="true" t="shared" si="6" ref="N18:N34">SUM(I18,M18)</f>
        <v>0</v>
      </c>
      <c r="O18" s="78"/>
      <c r="P18" s="38">
        <f aca="true" t="shared" si="7" ref="P18:P34">IF(ISERROR(N18*10^(0.783497476*(LOG10(E18/153.655))^2)),"",N18*10^(0.783497476*(LOG10(E18/153.655))^2))</f>
      </c>
      <c r="Q18" s="62"/>
    </row>
    <row r="19" spans="1:17" ht="15" customHeight="1" hidden="1">
      <c r="A19" s="70">
        <v>11</v>
      </c>
      <c r="B19" s="52"/>
      <c r="C19" s="53"/>
      <c r="D19" s="64"/>
      <c r="E19" s="71"/>
      <c r="F19" s="67"/>
      <c r="G19" s="39"/>
      <c r="H19" s="39"/>
      <c r="I19" s="87">
        <f t="shared" si="4"/>
        <v>0</v>
      </c>
      <c r="J19" s="23"/>
      <c r="K19" s="20"/>
      <c r="L19" s="20"/>
      <c r="M19" s="88">
        <f t="shared" si="5"/>
        <v>0</v>
      </c>
      <c r="N19" s="89">
        <f t="shared" si="6"/>
        <v>0</v>
      </c>
      <c r="O19" s="78"/>
      <c r="P19" s="38">
        <f t="shared" si="7"/>
      </c>
      <c r="Q19" s="27"/>
    </row>
    <row r="20" spans="1:17" ht="15" customHeight="1" hidden="1">
      <c r="A20" s="85">
        <v>12</v>
      </c>
      <c r="B20" s="27"/>
      <c r="C20" s="26"/>
      <c r="D20" s="50"/>
      <c r="E20" s="66"/>
      <c r="F20" s="61"/>
      <c r="G20" s="60"/>
      <c r="H20" s="60"/>
      <c r="I20" s="87">
        <f t="shared" si="4"/>
        <v>0</v>
      </c>
      <c r="J20" s="23"/>
      <c r="K20" s="20"/>
      <c r="L20" s="20"/>
      <c r="M20" s="88">
        <f t="shared" si="5"/>
        <v>0</v>
      </c>
      <c r="N20" s="89">
        <f t="shared" si="6"/>
        <v>0</v>
      </c>
      <c r="O20" s="78"/>
      <c r="P20" s="38">
        <f t="shared" si="7"/>
      </c>
      <c r="Q20" s="62"/>
    </row>
    <row r="21" spans="1:17" ht="15" customHeight="1" hidden="1">
      <c r="A21" s="85">
        <v>13</v>
      </c>
      <c r="B21" s="32"/>
      <c r="C21" s="36"/>
      <c r="D21" s="48"/>
      <c r="E21" s="65"/>
      <c r="F21" s="43"/>
      <c r="G21" s="42"/>
      <c r="H21" s="42"/>
      <c r="I21" s="87">
        <f t="shared" si="4"/>
        <v>0</v>
      </c>
      <c r="J21" s="23"/>
      <c r="K21" s="20"/>
      <c r="L21" s="20"/>
      <c r="M21" s="88">
        <f t="shared" si="5"/>
        <v>0</v>
      </c>
      <c r="N21" s="89">
        <f t="shared" si="6"/>
        <v>0</v>
      </c>
      <c r="O21" s="78"/>
      <c r="P21" s="38">
        <f t="shared" si="7"/>
      </c>
      <c r="Q21" s="49"/>
    </row>
    <row r="22" spans="1:17" ht="15" customHeight="1" hidden="1">
      <c r="A22" s="56">
        <v>14</v>
      </c>
      <c r="B22" s="30"/>
      <c r="C22" s="53"/>
      <c r="D22" s="51"/>
      <c r="E22" s="73"/>
      <c r="F22" s="61"/>
      <c r="G22" s="60"/>
      <c r="H22" s="60"/>
      <c r="I22" s="87">
        <f t="shared" si="4"/>
        <v>0</v>
      </c>
      <c r="J22" s="23"/>
      <c r="K22" s="20"/>
      <c r="L22" s="20"/>
      <c r="M22" s="88">
        <f t="shared" si="5"/>
        <v>0</v>
      </c>
      <c r="N22" s="89">
        <f t="shared" si="6"/>
        <v>0</v>
      </c>
      <c r="O22" s="78"/>
      <c r="P22" s="38">
        <f t="shared" si="7"/>
      </c>
      <c r="Q22" s="27"/>
    </row>
    <row r="23" spans="1:17" ht="15" customHeight="1" hidden="1">
      <c r="A23" s="70">
        <v>15</v>
      </c>
      <c r="B23" s="29"/>
      <c r="C23" s="28"/>
      <c r="D23" s="31"/>
      <c r="E23" s="66"/>
      <c r="F23" s="61"/>
      <c r="G23" s="60"/>
      <c r="H23" s="60"/>
      <c r="I23" s="87">
        <f t="shared" si="4"/>
        <v>0</v>
      </c>
      <c r="J23" s="23"/>
      <c r="K23" s="20"/>
      <c r="L23" s="20"/>
      <c r="M23" s="88">
        <f t="shared" si="5"/>
        <v>0</v>
      </c>
      <c r="N23" s="89">
        <f t="shared" si="6"/>
        <v>0</v>
      </c>
      <c r="O23" s="78"/>
      <c r="P23" s="38">
        <f t="shared" si="7"/>
      </c>
      <c r="Q23" s="62"/>
    </row>
    <row r="24" spans="1:17" ht="15" customHeight="1" hidden="1">
      <c r="A24" s="85">
        <v>16</v>
      </c>
      <c r="B24" s="30"/>
      <c r="C24" s="55"/>
      <c r="D24" s="51"/>
      <c r="E24" s="66"/>
      <c r="F24" s="61"/>
      <c r="G24" s="60"/>
      <c r="H24" s="60"/>
      <c r="I24" s="87">
        <f t="shared" si="4"/>
        <v>0</v>
      </c>
      <c r="J24" s="23"/>
      <c r="K24" s="20"/>
      <c r="L24" s="20"/>
      <c r="M24" s="88">
        <f t="shared" si="5"/>
        <v>0</v>
      </c>
      <c r="N24" s="89">
        <f t="shared" si="6"/>
        <v>0</v>
      </c>
      <c r="O24" s="78"/>
      <c r="P24" s="38">
        <f t="shared" si="7"/>
      </c>
      <c r="Q24" s="62"/>
    </row>
    <row r="25" spans="1:17" ht="15" customHeight="1" hidden="1">
      <c r="A25" s="85">
        <v>17</v>
      </c>
      <c r="B25" s="29"/>
      <c r="C25" s="28"/>
      <c r="D25" s="31"/>
      <c r="E25" s="65"/>
      <c r="F25" s="40"/>
      <c r="G25" s="41"/>
      <c r="H25" s="41"/>
      <c r="I25" s="87">
        <f t="shared" si="4"/>
        <v>0</v>
      </c>
      <c r="J25" s="23"/>
      <c r="K25" s="20"/>
      <c r="L25" s="20"/>
      <c r="M25" s="88">
        <f t="shared" si="5"/>
        <v>0</v>
      </c>
      <c r="N25" s="89">
        <f t="shared" si="6"/>
        <v>0</v>
      </c>
      <c r="O25" s="78"/>
      <c r="P25" s="38">
        <f t="shared" si="7"/>
      </c>
      <c r="Q25" s="49"/>
    </row>
    <row r="26" spans="1:18" ht="15" customHeight="1" hidden="1">
      <c r="A26" s="56">
        <v>18</v>
      </c>
      <c r="B26" s="27"/>
      <c r="C26" s="26"/>
      <c r="D26" s="50"/>
      <c r="E26" s="66"/>
      <c r="F26" s="54"/>
      <c r="G26" s="20"/>
      <c r="H26" s="20"/>
      <c r="I26" s="87">
        <f t="shared" si="4"/>
        <v>0</v>
      </c>
      <c r="J26" s="23"/>
      <c r="K26" s="20"/>
      <c r="L26" s="20"/>
      <c r="M26" s="88">
        <f t="shared" si="5"/>
        <v>0</v>
      </c>
      <c r="N26" s="89">
        <f t="shared" si="6"/>
        <v>0</v>
      </c>
      <c r="O26" s="78"/>
      <c r="P26" s="38">
        <f t="shared" si="7"/>
      </c>
      <c r="Q26" s="62"/>
      <c r="R26" s="74"/>
    </row>
    <row r="27" spans="1:18" ht="15" customHeight="1" hidden="1">
      <c r="A27" s="70">
        <v>19</v>
      </c>
      <c r="B27" s="32"/>
      <c r="C27" s="36"/>
      <c r="D27" s="48"/>
      <c r="E27" s="65"/>
      <c r="F27" s="82"/>
      <c r="G27" s="57"/>
      <c r="H27" s="57"/>
      <c r="I27" s="87">
        <f t="shared" si="4"/>
        <v>0</v>
      </c>
      <c r="J27" s="23"/>
      <c r="K27" s="20"/>
      <c r="L27" s="20"/>
      <c r="M27" s="88">
        <f t="shared" si="5"/>
        <v>0</v>
      </c>
      <c r="N27" s="89">
        <f t="shared" si="6"/>
        <v>0</v>
      </c>
      <c r="O27" s="78"/>
      <c r="P27" s="38">
        <f t="shared" si="7"/>
      </c>
      <c r="Q27" s="62"/>
      <c r="R27" s="74"/>
    </row>
    <row r="28" spans="1:18" ht="15" customHeight="1" hidden="1">
      <c r="A28" s="85">
        <v>20</v>
      </c>
      <c r="B28" s="32"/>
      <c r="C28" s="36"/>
      <c r="D28" s="48"/>
      <c r="E28" s="66"/>
      <c r="F28" s="54"/>
      <c r="G28" s="20"/>
      <c r="H28" s="20"/>
      <c r="I28" s="87">
        <f t="shared" si="4"/>
        <v>0</v>
      </c>
      <c r="J28" s="23"/>
      <c r="K28" s="20"/>
      <c r="L28" s="20"/>
      <c r="M28" s="88">
        <f t="shared" si="5"/>
        <v>0</v>
      </c>
      <c r="N28" s="89">
        <f t="shared" si="6"/>
        <v>0</v>
      </c>
      <c r="O28" s="78"/>
      <c r="P28" s="38">
        <f t="shared" si="7"/>
      </c>
      <c r="Q28" s="59"/>
      <c r="R28" s="74"/>
    </row>
    <row r="29" spans="1:17" ht="15" customHeight="1" hidden="1">
      <c r="A29" s="85">
        <v>21</v>
      </c>
      <c r="B29" s="25"/>
      <c r="C29" s="26"/>
      <c r="D29" s="58"/>
      <c r="E29" s="71"/>
      <c r="F29" s="54"/>
      <c r="G29" s="20"/>
      <c r="H29" s="20"/>
      <c r="I29" s="87">
        <f t="shared" si="4"/>
        <v>0</v>
      </c>
      <c r="J29" s="23"/>
      <c r="K29" s="20"/>
      <c r="L29" s="20"/>
      <c r="M29" s="88">
        <f t="shared" si="5"/>
        <v>0</v>
      </c>
      <c r="N29" s="89">
        <f t="shared" si="6"/>
        <v>0</v>
      </c>
      <c r="O29" s="78"/>
      <c r="P29" s="38">
        <f t="shared" si="7"/>
      </c>
      <c r="Q29" s="62"/>
    </row>
    <row r="30" spans="1:17" ht="15" customHeight="1" hidden="1">
      <c r="A30" s="56">
        <v>22</v>
      </c>
      <c r="B30" s="32"/>
      <c r="C30" s="36"/>
      <c r="D30" s="48"/>
      <c r="E30" s="66"/>
      <c r="F30" s="54"/>
      <c r="G30" s="20"/>
      <c r="H30" s="20"/>
      <c r="I30" s="87">
        <f t="shared" si="4"/>
        <v>0</v>
      </c>
      <c r="J30" s="23"/>
      <c r="K30" s="20"/>
      <c r="L30" s="20"/>
      <c r="M30" s="88">
        <f t="shared" si="5"/>
        <v>0</v>
      </c>
      <c r="N30" s="89">
        <f t="shared" si="6"/>
        <v>0</v>
      </c>
      <c r="O30" s="78"/>
      <c r="P30" s="38">
        <f t="shared" si="7"/>
      </c>
      <c r="Q30" s="62"/>
    </row>
    <row r="31" spans="1:17" ht="15" customHeight="1" hidden="1">
      <c r="A31" s="70">
        <v>23</v>
      </c>
      <c r="B31" s="32"/>
      <c r="C31" s="47"/>
      <c r="D31" s="48"/>
      <c r="E31" s="65"/>
      <c r="F31" s="54"/>
      <c r="G31" s="20"/>
      <c r="H31" s="20"/>
      <c r="I31" s="87">
        <f t="shared" si="4"/>
        <v>0</v>
      </c>
      <c r="J31" s="23"/>
      <c r="K31" s="20"/>
      <c r="L31" s="20"/>
      <c r="M31" s="88">
        <f t="shared" si="5"/>
        <v>0</v>
      </c>
      <c r="N31" s="89">
        <f t="shared" si="6"/>
        <v>0</v>
      </c>
      <c r="O31" s="78"/>
      <c r="P31" s="38">
        <f t="shared" si="7"/>
      </c>
      <c r="Q31" s="59"/>
    </row>
    <row r="32" spans="1:17" ht="15" customHeight="1" hidden="1">
      <c r="A32" s="85">
        <v>24</v>
      </c>
      <c r="B32" s="32"/>
      <c r="C32" s="26"/>
      <c r="D32" s="48"/>
      <c r="E32" s="65"/>
      <c r="F32" s="22"/>
      <c r="G32" s="24"/>
      <c r="H32" s="24"/>
      <c r="I32" s="87">
        <f t="shared" si="4"/>
        <v>0</v>
      </c>
      <c r="J32" s="23"/>
      <c r="K32" s="20"/>
      <c r="L32" s="20"/>
      <c r="M32" s="88">
        <f t="shared" si="5"/>
        <v>0</v>
      </c>
      <c r="N32" s="89">
        <f t="shared" si="6"/>
        <v>0</v>
      </c>
      <c r="O32" s="78"/>
      <c r="P32" s="38">
        <f t="shared" si="7"/>
      </c>
      <c r="Q32" s="49"/>
    </row>
    <row r="33" spans="1:17" ht="15" customHeight="1" hidden="1">
      <c r="A33" s="85">
        <v>25</v>
      </c>
      <c r="B33" s="27"/>
      <c r="C33" s="26"/>
      <c r="D33" s="50"/>
      <c r="E33" s="72"/>
      <c r="F33" s="40"/>
      <c r="G33" s="41"/>
      <c r="H33" s="41"/>
      <c r="I33" s="87">
        <f t="shared" si="4"/>
        <v>0</v>
      </c>
      <c r="J33" s="23"/>
      <c r="K33" s="20"/>
      <c r="L33" s="20"/>
      <c r="M33" s="88">
        <f t="shared" si="5"/>
        <v>0</v>
      </c>
      <c r="N33" s="89">
        <f t="shared" si="6"/>
        <v>0</v>
      </c>
      <c r="O33" s="78"/>
      <c r="P33" s="38">
        <f t="shared" si="7"/>
      </c>
      <c r="Q33" s="62"/>
    </row>
    <row r="34" spans="1:17" ht="15" customHeight="1" hidden="1">
      <c r="A34" s="56">
        <v>26</v>
      </c>
      <c r="B34" s="34"/>
      <c r="C34" s="37"/>
      <c r="D34" s="9"/>
      <c r="E34" s="84"/>
      <c r="F34" s="40"/>
      <c r="G34" s="41"/>
      <c r="H34" s="44"/>
      <c r="I34" s="87">
        <f t="shared" si="4"/>
        <v>0</v>
      </c>
      <c r="J34" s="23"/>
      <c r="K34" s="20"/>
      <c r="L34" s="20"/>
      <c r="M34" s="88">
        <f t="shared" si="5"/>
        <v>0</v>
      </c>
      <c r="N34" s="89">
        <f t="shared" si="6"/>
        <v>0</v>
      </c>
      <c r="O34" s="78"/>
      <c r="P34" s="38">
        <f t="shared" si="7"/>
      </c>
      <c r="Q34" s="33"/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9:H34 J9:L34">
    <cfRule type="cellIs" priority="1" dxfId="0" operator="greaterThan" stopIfTrue="1">
      <formula>"n"</formula>
    </cfRule>
  </conditionalFormatting>
  <dataValidations count="1">
    <dataValidation type="whole" allowBlank="1" sqref="F25:H34 F11:H13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apas13">
    <tabColor rgb="FF00B0F0"/>
    <pageSetUpPr fitToPage="1"/>
  </sheetPr>
  <dimension ref="A1:R34"/>
  <sheetViews>
    <sheetView zoomScalePageLayoutView="0" workbookViewId="0" topLeftCell="A1">
      <selection activeCell="A2" sqref="A2:Q2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hidden="1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99" t="s">
        <v>94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"/>
    </row>
    <row r="2" spans="1:18" ht="27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"/>
    </row>
    <row r="3" spans="1:18" ht="18" customHeight="1">
      <c r="A3" s="103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"/>
    </row>
    <row r="4" ht="16.5" customHeight="1"/>
    <row r="5" spans="1:18" ht="19.5" customHeight="1">
      <c r="A5" s="104" t="s">
        <v>16</v>
      </c>
      <c r="B5" s="104"/>
      <c r="C5" s="104"/>
      <c r="D5" s="16"/>
      <c r="E5" s="75"/>
      <c r="F5" s="104" t="s">
        <v>17</v>
      </c>
      <c r="G5" s="104"/>
      <c r="H5" s="104"/>
      <c r="I5" s="10"/>
      <c r="J5" s="105" t="s">
        <v>93</v>
      </c>
      <c r="K5" s="106"/>
      <c r="L5" s="106"/>
      <c r="M5" s="10"/>
      <c r="N5" s="10"/>
      <c r="O5" s="10"/>
      <c r="P5" s="11" t="s">
        <v>19</v>
      </c>
      <c r="R5" s="14"/>
    </row>
    <row r="6" spans="1:18" ht="22.5" customHeight="1">
      <c r="A6" s="114" t="s">
        <v>1</v>
      </c>
      <c r="B6" s="114"/>
      <c r="C6" s="114"/>
      <c r="D6" s="76"/>
      <c r="E6" s="77"/>
      <c r="F6" s="115" t="s">
        <v>2</v>
      </c>
      <c r="G6" s="115"/>
      <c r="H6" s="115"/>
      <c r="I6" s="10"/>
      <c r="J6" s="116" t="s">
        <v>3</v>
      </c>
      <c r="K6" s="116"/>
      <c r="L6" s="117"/>
      <c r="M6" s="2"/>
      <c r="N6" s="10"/>
      <c r="O6" s="10"/>
      <c r="P6" s="12" t="s">
        <v>4</v>
      </c>
      <c r="R6" s="15"/>
    </row>
    <row r="7" spans="1:18" ht="15" customHeight="1">
      <c r="A7" s="118" t="s">
        <v>5</v>
      </c>
      <c r="B7" s="119" t="s">
        <v>6</v>
      </c>
      <c r="C7" s="118" t="s">
        <v>7</v>
      </c>
      <c r="D7" s="93" t="s">
        <v>2</v>
      </c>
      <c r="E7" s="95" t="s">
        <v>8</v>
      </c>
      <c r="F7" s="96" t="s">
        <v>9</v>
      </c>
      <c r="G7" s="97"/>
      <c r="H7" s="97"/>
      <c r="I7" s="98"/>
      <c r="J7" s="96" t="s">
        <v>10</v>
      </c>
      <c r="K7" s="97"/>
      <c r="L7" s="97"/>
      <c r="M7" s="98"/>
      <c r="N7" s="107" t="s">
        <v>11</v>
      </c>
      <c r="O7" s="108" t="s">
        <v>12</v>
      </c>
      <c r="P7" s="110" t="s">
        <v>13</v>
      </c>
      <c r="Q7" s="112" t="s">
        <v>14</v>
      </c>
      <c r="R7"/>
    </row>
    <row r="8" spans="1:17" s="3" customFormat="1" ht="15" customHeight="1">
      <c r="A8" s="118"/>
      <c r="B8" s="119"/>
      <c r="C8" s="118"/>
      <c r="D8" s="94"/>
      <c r="E8" s="95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107"/>
      <c r="O8" s="109"/>
      <c r="P8" s="111"/>
      <c r="Q8" s="113"/>
    </row>
    <row r="9" spans="1:18" ht="15" customHeight="1">
      <c r="A9" s="85">
        <v>1</v>
      </c>
      <c r="B9" s="32" t="s">
        <v>58</v>
      </c>
      <c r="C9" s="45" t="s">
        <v>59</v>
      </c>
      <c r="D9" s="48" t="s">
        <v>17</v>
      </c>
      <c r="E9" s="69">
        <v>93.4</v>
      </c>
      <c r="F9" s="80">
        <v>112</v>
      </c>
      <c r="G9" s="60">
        <v>116</v>
      </c>
      <c r="H9" s="60" t="s">
        <v>60</v>
      </c>
      <c r="I9" s="87">
        <f aca="true" t="shared" si="0" ref="I9:I18">MAX(F9:H9)</f>
        <v>116</v>
      </c>
      <c r="J9" s="23">
        <v>142</v>
      </c>
      <c r="K9" s="20" t="s">
        <v>61</v>
      </c>
      <c r="L9" s="20">
        <v>145</v>
      </c>
      <c r="M9" s="88">
        <f aca="true" t="shared" si="1" ref="M9:M18">MAX(J9:L9)</f>
        <v>145</v>
      </c>
      <c r="N9" s="89">
        <f aca="true" t="shared" si="2" ref="N9:N18">SUM(I9,M9)</f>
        <v>261</v>
      </c>
      <c r="O9" s="78"/>
      <c r="P9" s="38">
        <f aca="true" t="shared" si="3" ref="P9:P18">IF(ISERROR(N9*10^(0.75194503*(LOG10(E9/175.508))^2)),"",N9*10^(0.75194503*(LOG10(E9/175.508))^2))</f>
        <v>297.21652206569</v>
      </c>
      <c r="Q9" s="62" t="s">
        <v>52</v>
      </c>
      <c r="R9"/>
    </row>
    <row r="10" spans="1:18" ht="15" customHeight="1">
      <c r="A10" s="85">
        <v>2</v>
      </c>
      <c r="B10" s="32" t="s">
        <v>85</v>
      </c>
      <c r="C10" s="36" t="s">
        <v>86</v>
      </c>
      <c r="D10" s="48" t="s">
        <v>77</v>
      </c>
      <c r="E10" s="69">
        <v>116.7</v>
      </c>
      <c r="F10" s="81" t="s">
        <v>87</v>
      </c>
      <c r="G10" s="60">
        <v>120</v>
      </c>
      <c r="H10" s="60">
        <v>124</v>
      </c>
      <c r="I10" s="87">
        <f t="shared" si="0"/>
        <v>124</v>
      </c>
      <c r="J10" s="23">
        <v>155</v>
      </c>
      <c r="K10" s="20" t="s">
        <v>92</v>
      </c>
      <c r="L10" s="20" t="s">
        <v>88</v>
      </c>
      <c r="M10" s="88">
        <f t="shared" si="1"/>
        <v>155</v>
      </c>
      <c r="N10" s="89">
        <f t="shared" si="2"/>
        <v>279</v>
      </c>
      <c r="O10" s="78"/>
      <c r="P10" s="38">
        <f t="shared" si="3"/>
        <v>294.59278249422846</v>
      </c>
      <c r="Q10" s="62" t="s">
        <v>78</v>
      </c>
      <c r="R10"/>
    </row>
    <row r="11" spans="1:18" ht="15" customHeight="1">
      <c r="A11" s="86">
        <v>3</v>
      </c>
      <c r="B11" s="32" t="s">
        <v>34</v>
      </c>
      <c r="C11" s="36" t="s">
        <v>35</v>
      </c>
      <c r="D11" s="48" t="s">
        <v>22</v>
      </c>
      <c r="E11" s="69">
        <v>69</v>
      </c>
      <c r="F11" s="23">
        <v>85</v>
      </c>
      <c r="G11" s="20">
        <v>90</v>
      </c>
      <c r="H11" s="20" t="s">
        <v>36</v>
      </c>
      <c r="I11" s="87">
        <f t="shared" si="0"/>
        <v>90</v>
      </c>
      <c r="J11" s="23">
        <v>115</v>
      </c>
      <c r="K11" s="20">
        <v>120</v>
      </c>
      <c r="L11" s="20">
        <v>125</v>
      </c>
      <c r="M11" s="88">
        <f t="shared" si="1"/>
        <v>125</v>
      </c>
      <c r="N11" s="89">
        <f t="shared" si="2"/>
        <v>215</v>
      </c>
      <c r="O11" s="78"/>
      <c r="P11" s="38">
        <f t="shared" si="3"/>
        <v>285.79139900873946</v>
      </c>
      <c r="Q11" s="59" t="s">
        <v>23</v>
      </c>
      <c r="R11"/>
    </row>
    <row r="12" spans="1:18" ht="15" customHeight="1">
      <c r="A12" s="85">
        <v>4</v>
      </c>
      <c r="B12" s="19" t="s">
        <v>53</v>
      </c>
      <c r="C12" s="17" t="s">
        <v>54</v>
      </c>
      <c r="D12" s="18" t="s">
        <v>17</v>
      </c>
      <c r="E12" s="69">
        <v>76.8</v>
      </c>
      <c r="F12" s="23">
        <v>97</v>
      </c>
      <c r="G12" s="20" t="s">
        <v>55</v>
      </c>
      <c r="H12" s="20" t="s">
        <v>55</v>
      </c>
      <c r="I12" s="87">
        <f t="shared" si="0"/>
        <v>97</v>
      </c>
      <c r="J12" s="23">
        <v>115</v>
      </c>
      <c r="K12" s="20">
        <v>120</v>
      </c>
      <c r="L12" s="20" t="s">
        <v>56</v>
      </c>
      <c r="M12" s="88">
        <f t="shared" si="1"/>
        <v>120</v>
      </c>
      <c r="N12" s="89">
        <f t="shared" si="2"/>
        <v>217</v>
      </c>
      <c r="O12" s="78"/>
      <c r="P12" s="38">
        <f t="shared" si="3"/>
        <v>271.22920282429897</v>
      </c>
      <c r="Q12" s="62" t="s">
        <v>57</v>
      </c>
      <c r="R12"/>
    </row>
    <row r="13" spans="1:17" ht="15" customHeight="1">
      <c r="A13" s="85">
        <v>5</v>
      </c>
      <c r="B13" s="35" t="s">
        <v>81</v>
      </c>
      <c r="C13" s="46" t="s">
        <v>82</v>
      </c>
      <c r="D13" s="91" t="s">
        <v>17</v>
      </c>
      <c r="E13" s="69">
        <v>66</v>
      </c>
      <c r="F13" s="83" t="s">
        <v>83</v>
      </c>
      <c r="G13" s="20" t="s">
        <v>83</v>
      </c>
      <c r="H13" s="20">
        <v>90</v>
      </c>
      <c r="I13" s="87">
        <f t="shared" si="0"/>
        <v>90</v>
      </c>
      <c r="J13" s="23">
        <v>100</v>
      </c>
      <c r="K13" s="20">
        <v>105</v>
      </c>
      <c r="L13" s="20" t="s">
        <v>84</v>
      </c>
      <c r="M13" s="88">
        <f t="shared" si="1"/>
        <v>105</v>
      </c>
      <c r="N13" s="89">
        <f t="shared" si="2"/>
        <v>195</v>
      </c>
      <c r="O13" s="78"/>
      <c r="P13" s="38">
        <f t="shared" si="3"/>
        <v>266.4997744114513</v>
      </c>
      <c r="Q13" s="62" t="s">
        <v>57</v>
      </c>
    </row>
    <row r="14" spans="1:17" ht="15" customHeight="1">
      <c r="A14" s="86">
        <v>6</v>
      </c>
      <c r="B14" s="32" t="s">
        <v>62</v>
      </c>
      <c r="C14" s="36" t="s">
        <v>63</v>
      </c>
      <c r="D14" s="48" t="s">
        <v>17</v>
      </c>
      <c r="E14" s="63">
        <v>55.9</v>
      </c>
      <c r="F14" s="61">
        <v>64</v>
      </c>
      <c r="G14" s="60">
        <v>67</v>
      </c>
      <c r="H14" s="60" t="s">
        <v>64</v>
      </c>
      <c r="I14" s="87">
        <f t="shared" si="0"/>
        <v>67</v>
      </c>
      <c r="J14" s="23">
        <v>77</v>
      </c>
      <c r="K14" s="20">
        <v>82</v>
      </c>
      <c r="L14" s="20">
        <v>85</v>
      </c>
      <c r="M14" s="88">
        <f t="shared" si="1"/>
        <v>85</v>
      </c>
      <c r="N14" s="89">
        <f t="shared" si="2"/>
        <v>152</v>
      </c>
      <c r="O14" s="78"/>
      <c r="P14" s="38">
        <f t="shared" si="3"/>
        <v>233.07458235902217</v>
      </c>
      <c r="Q14" s="90" t="s">
        <v>65</v>
      </c>
    </row>
    <row r="15" spans="1:17" ht="15" customHeight="1">
      <c r="A15" s="85">
        <v>7</v>
      </c>
      <c r="B15" s="27" t="s">
        <v>41</v>
      </c>
      <c r="C15" s="26" t="s">
        <v>42</v>
      </c>
      <c r="D15" s="50" t="s">
        <v>43</v>
      </c>
      <c r="E15" s="72">
        <v>69.4</v>
      </c>
      <c r="F15" s="54">
        <v>55</v>
      </c>
      <c r="G15" s="20">
        <v>60</v>
      </c>
      <c r="H15" s="20">
        <v>64</v>
      </c>
      <c r="I15" s="87">
        <f t="shared" si="0"/>
        <v>64</v>
      </c>
      <c r="J15" s="23">
        <v>70</v>
      </c>
      <c r="K15" s="20">
        <v>76</v>
      </c>
      <c r="L15" s="20">
        <v>82</v>
      </c>
      <c r="M15" s="88">
        <f t="shared" si="1"/>
        <v>82</v>
      </c>
      <c r="N15" s="89">
        <f t="shared" si="2"/>
        <v>146</v>
      </c>
      <c r="O15" s="78"/>
      <c r="P15" s="38">
        <f t="shared" si="3"/>
        <v>193.3915915981228</v>
      </c>
      <c r="Q15" s="62" t="s">
        <v>44</v>
      </c>
    </row>
    <row r="16" spans="1:17" ht="15" customHeight="1">
      <c r="A16" s="85">
        <v>8</v>
      </c>
      <c r="B16" s="32" t="s">
        <v>45</v>
      </c>
      <c r="C16" s="36" t="s">
        <v>46</v>
      </c>
      <c r="D16" s="48" t="s">
        <v>31</v>
      </c>
      <c r="E16" s="63">
        <v>31.1</v>
      </c>
      <c r="F16" s="54">
        <v>28</v>
      </c>
      <c r="G16" s="20">
        <v>31</v>
      </c>
      <c r="H16" s="20">
        <v>33</v>
      </c>
      <c r="I16" s="87">
        <f t="shared" si="0"/>
        <v>33</v>
      </c>
      <c r="J16" s="23">
        <v>38</v>
      </c>
      <c r="K16" s="20" t="s">
        <v>47</v>
      </c>
      <c r="L16" s="20" t="s">
        <v>47</v>
      </c>
      <c r="M16" s="88">
        <f t="shared" si="1"/>
        <v>38</v>
      </c>
      <c r="N16" s="89">
        <f t="shared" si="2"/>
        <v>71</v>
      </c>
      <c r="O16" s="78"/>
      <c r="P16" s="38">
        <f t="shared" si="3"/>
        <v>188.7827379788567</v>
      </c>
      <c r="Q16" s="49" t="s">
        <v>33</v>
      </c>
    </row>
    <row r="17" spans="1:17" ht="15" customHeight="1">
      <c r="A17" s="85">
        <v>9</v>
      </c>
      <c r="B17" s="32" t="s">
        <v>37</v>
      </c>
      <c r="C17" s="36" t="s">
        <v>38</v>
      </c>
      <c r="D17" s="48" t="s">
        <v>22</v>
      </c>
      <c r="E17" s="63">
        <v>87.9</v>
      </c>
      <c r="F17" s="61">
        <v>60</v>
      </c>
      <c r="G17" s="60" t="s">
        <v>39</v>
      </c>
      <c r="H17" s="60" t="s">
        <v>39</v>
      </c>
      <c r="I17" s="87">
        <f t="shared" si="0"/>
        <v>60</v>
      </c>
      <c r="J17" s="23">
        <v>80</v>
      </c>
      <c r="K17" s="20">
        <v>85</v>
      </c>
      <c r="L17" s="20" t="s">
        <v>40</v>
      </c>
      <c r="M17" s="88">
        <f t="shared" si="1"/>
        <v>85</v>
      </c>
      <c r="N17" s="89">
        <f t="shared" si="2"/>
        <v>145</v>
      </c>
      <c r="O17" s="78"/>
      <c r="P17" s="38">
        <f t="shared" si="3"/>
        <v>169.50484050813816</v>
      </c>
      <c r="Q17" s="62" t="s">
        <v>23</v>
      </c>
    </row>
    <row r="18" spans="1:17" ht="15" customHeight="1">
      <c r="A18" s="56">
        <v>10</v>
      </c>
      <c r="B18" s="30" t="s">
        <v>48</v>
      </c>
      <c r="C18" s="53" t="s">
        <v>49</v>
      </c>
      <c r="D18" s="51" t="s">
        <v>22</v>
      </c>
      <c r="E18" s="66">
        <v>79.7</v>
      </c>
      <c r="F18" s="61">
        <v>47</v>
      </c>
      <c r="G18" s="60">
        <v>50</v>
      </c>
      <c r="H18" s="60" t="s">
        <v>50</v>
      </c>
      <c r="I18" s="87">
        <f t="shared" si="0"/>
        <v>50</v>
      </c>
      <c r="J18" s="23">
        <v>57</v>
      </c>
      <c r="K18" s="20">
        <v>62</v>
      </c>
      <c r="L18" s="20">
        <v>65</v>
      </c>
      <c r="M18" s="88">
        <f t="shared" si="1"/>
        <v>65</v>
      </c>
      <c r="N18" s="89">
        <f t="shared" si="2"/>
        <v>115</v>
      </c>
      <c r="O18" s="78"/>
      <c r="P18" s="38">
        <f t="shared" si="3"/>
        <v>140.95490168179424</v>
      </c>
      <c r="Q18" s="27" t="s">
        <v>23</v>
      </c>
    </row>
    <row r="19" spans="1:17" ht="15" customHeight="1" hidden="1">
      <c r="A19" s="70">
        <v>11</v>
      </c>
      <c r="B19" s="52"/>
      <c r="C19" s="53"/>
      <c r="D19" s="64"/>
      <c r="E19" s="71"/>
      <c r="F19" s="67"/>
      <c r="G19" s="39"/>
      <c r="H19" s="39"/>
      <c r="I19" s="87">
        <f aca="true" t="shared" si="4" ref="I19:I34">MAX(F19:H19)</f>
        <v>0</v>
      </c>
      <c r="J19" s="23"/>
      <c r="K19" s="20"/>
      <c r="L19" s="20"/>
      <c r="M19" s="88">
        <f aca="true" t="shared" si="5" ref="M19:M34">MAX(J19:L19)</f>
        <v>0</v>
      </c>
      <c r="N19" s="89">
        <f aca="true" t="shared" si="6" ref="N19:N34">SUM(I19,M19)</f>
        <v>0</v>
      </c>
      <c r="O19" s="78"/>
      <c r="P19" s="38">
        <f aca="true" t="shared" si="7" ref="P19:P34">IF(ISERROR(N19*10^(0.75194503*(LOG10(E19/175.508))^2)),"",N19*10^(0.75194503*(LOG10(E19/175.508))^2))</f>
      </c>
      <c r="Q19" s="27"/>
    </row>
    <row r="20" spans="1:17" ht="15" customHeight="1" hidden="1">
      <c r="A20" s="85">
        <v>12</v>
      </c>
      <c r="B20" s="27"/>
      <c r="C20" s="26"/>
      <c r="D20" s="50"/>
      <c r="E20" s="66"/>
      <c r="F20" s="61"/>
      <c r="G20" s="60"/>
      <c r="H20" s="60"/>
      <c r="I20" s="87">
        <f t="shared" si="4"/>
        <v>0</v>
      </c>
      <c r="J20" s="23"/>
      <c r="K20" s="20"/>
      <c r="L20" s="20"/>
      <c r="M20" s="88">
        <f t="shared" si="5"/>
        <v>0</v>
      </c>
      <c r="N20" s="89">
        <f t="shared" si="6"/>
        <v>0</v>
      </c>
      <c r="O20" s="78"/>
      <c r="P20" s="38">
        <f t="shared" si="7"/>
      </c>
      <c r="Q20" s="62"/>
    </row>
    <row r="21" spans="1:17" ht="15" customHeight="1" hidden="1">
      <c r="A21" s="85">
        <v>13</v>
      </c>
      <c r="B21" s="32"/>
      <c r="C21" s="36"/>
      <c r="D21" s="48"/>
      <c r="E21" s="65"/>
      <c r="F21" s="43"/>
      <c r="G21" s="42"/>
      <c r="H21" s="42"/>
      <c r="I21" s="87">
        <f t="shared" si="4"/>
        <v>0</v>
      </c>
      <c r="J21" s="23"/>
      <c r="K21" s="20"/>
      <c r="L21" s="20"/>
      <c r="M21" s="88">
        <f t="shared" si="5"/>
        <v>0</v>
      </c>
      <c r="N21" s="89">
        <f t="shared" si="6"/>
        <v>0</v>
      </c>
      <c r="O21" s="78"/>
      <c r="P21" s="38">
        <f t="shared" si="7"/>
      </c>
      <c r="Q21" s="49"/>
    </row>
    <row r="22" spans="1:17" ht="15" customHeight="1" hidden="1">
      <c r="A22" s="56">
        <v>14</v>
      </c>
      <c r="B22" s="30"/>
      <c r="C22" s="53"/>
      <c r="D22" s="51"/>
      <c r="E22" s="73"/>
      <c r="F22" s="61"/>
      <c r="G22" s="60"/>
      <c r="H22" s="60"/>
      <c r="I22" s="87">
        <f t="shared" si="4"/>
        <v>0</v>
      </c>
      <c r="J22" s="23"/>
      <c r="K22" s="20"/>
      <c r="L22" s="20"/>
      <c r="M22" s="88">
        <f t="shared" si="5"/>
        <v>0</v>
      </c>
      <c r="N22" s="89">
        <f t="shared" si="6"/>
        <v>0</v>
      </c>
      <c r="O22" s="78"/>
      <c r="P22" s="38">
        <f t="shared" si="7"/>
      </c>
      <c r="Q22" s="27"/>
    </row>
    <row r="23" spans="1:17" ht="15" customHeight="1" hidden="1">
      <c r="A23" s="70">
        <v>15</v>
      </c>
      <c r="B23" s="29"/>
      <c r="C23" s="28"/>
      <c r="D23" s="31"/>
      <c r="E23" s="66"/>
      <c r="F23" s="61"/>
      <c r="G23" s="60"/>
      <c r="H23" s="60"/>
      <c r="I23" s="87">
        <f t="shared" si="4"/>
        <v>0</v>
      </c>
      <c r="J23" s="23"/>
      <c r="K23" s="20"/>
      <c r="L23" s="20"/>
      <c r="M23" s="88">
        <f t="shared" si="5"/>
        <v>0</v>
      </c>
      <c r="N23" s="89">
        <f t="shared" si="6"/>
        <v>0</v>
      </c>
      <c r="O23" s="78"/>
      <c r="P23" s="38">
        <f t="shared" si="7"/>
      </c>
      <c r="Q23" s="62"/>
    </row>
    <row r="24" spans="1:17" ht="15" customHeight="1" hidden="1">
      <c r="A24" s="85">
        <v>16</v>
      </c>
      <c r="B24" s="30"/>
      <c r="C24" s="55"/>
      <c r="D24" s="51"/>
      <c r="E24" s="66"/>
      <c r="F24" s="61"/>
      <c r="G24" s="60"/>
      <c r="H24" s="60"/>
      <c r="I24" s="87">
        <f t="shared" si="4"/>
        <v>0</v>
      </c>
      <c r="J24" s="23"/>
      <c r="K24" s="20"/>
      <c r="L24" s="20"/>
      <c r="M24" s="88">
        <f t="shared" si="5"/>
        <v>0</v>
      </c>
      <c r="N24" s="89">
        <f t="shared" si="6"/>
        <v>0</v>
      </c>
      <c r="O24" s="78"/>
      <c r="P24" s="38">
        <f t="shared" si="7"/>
      </c>
      <c r="Q24" s="62"/>
    </row>
    <row r="25" spans="1:17" ht="15" customHeight="1" hidden="1">
      <c r="A25" s="85">
        <v>17</v>
      </c>
      <c r="B25" s="29"/>
      <c r="C25" s="28"/>
      <c r="D25" s="31"/>
      <c r="E25" s="65"/>
      <c r="F25" s="40"/>
      <c r="G25" s="41"/>
      <c r="H25" s="41"/>
      <c r="I25" s="87">
        <f t="shared" si="4"/>
        <v>0</v>
      </c>
      <c r="J25" s="23"/>
      <c r="K25" s="20"/>
      <c r="L25" s="20"/>
      <c r="M25" s="88">
        <f t="shared" si="5"/>
        <v>0</v>
      </c>
      <c r="N25" s="89">
        <f t="shared" si="6"/>
        <v>0</v>
      </c>
      <c r="O25" s="78"/>
      <c r="P25" s="38">
        <f t="shared" si="7"/>
      </c>
      <c r="Q25" s="49"/>
    </row>
    <row r="26" spans="1:18" ht="15" customHeight="1" hidden="1">
      <c r="A26" s="56">
        <v>18</v>
      </c>
      <c r="B26" s="27"/>
      <c r="C26" s="26"/>
      <c r="D26" s="50"/>
      <c r="E26" s="66"/>
      <c r="F26" s="54"/>
      <c r="G26" s="20"/>
      <c r="H26" s="20"/>
      <c r="I26" s="87">
        <f t="shared" si="4"/>
        <v>0</v>
      </c>
      <c r="J26" s="23"/>
      <c r="K26" s="20"/>
      <c r="L26" s="20"/>
      <c r="M26" s="88">
        <f t="shared" si="5"/>
        <v>0</v>
      </c>
      <c r="N26" s="89">
        <f t="shared" si="6"/>
        <v>0</v>
      </c>
      <c r="O26" s="78"/>
      <c r="P26" s="38">
        <f t="shared" si="7"/>
      </c>
      <c r="Q26" s="62"/>
      <c r="R26" s="74"/>
    </row>
    <row r="27" spans="1:18" ht="15" customHeight="1" hidden="1">
      <c r="A27" s="70">
        <v>19</v>
      </c>
      <c r="B27" s="32"/>
      <c r="C27" s="36"/>
      <c r="D27" s="48"/>
      <c r="E27" s="65"/>
      <c r="F27" s="82"/>
      <c r="G27" s="57"/>
      <c r="H27" s="57"/>
      <c r="I27" s="87">
        <f t="shared" si="4"/>
        <v>0</v>
      </c>
      <c r="J27" s="23"/>
      <c r="K27" s="20"/>
      <c r="L27" s="20"/>
      <c r="M27" s="88">
        <f t="shared" si="5"/>
        <v>0</v>
      </c>
      <c r="N27" s="89">
        <f t="shared" si="6"/>
        <v>0</v>
      </c>
      <c r="O27" s="78"/>
      <c r="P27" s="38">
        <f t="shared" si="7"/>
      </c>
      <c r="Q27" s="62"/>
      <c r="R27" s="74"/>
    </row>
    <row r="28" spans="1:18" ht="15" customHeight="1" hidden="1">
      <c r="A28" s="85">
        <v>20</v>
      </c>
      <c r="B28" s="32"/>
      <c r="C28" s="36"/>
      <c r="D28" s="48"/>
      <c r="E28" s="66"/>
      <c r="F28" s="54"/>
      <c r="G28" s="20"/>
      <c r="H28" s="20"/>
      <c r="I28" s="87">
        <f t="shared" si="4"/>
        <v>0</v>
      </c>
      <c r="J28" s="23"/>
      <c r="K28" s="20"/>
      <c r="L28" s="20"/>
      <c r="M28" s="88">
        <f t="shared" si="5"/>
        <v>0</v>
      </c>
      <c r="N28" s="89">
        <f t="shared" si="6"/>
        <v>0</v>
      </c>
      <c r="O28" s="78"/>
      <c r="P28" s="38">
        <f t="shared" si="7"/>
      </c>
      <c r="Q28" s="59"/>
      <c r="R28" s="74"/>
    </row>
    <row r="29" spans="1:17" ht="15" customHeight="1" hidden="1">
      <c r="A29" s="85">
        <v>21</v>
      </c>
      <c r="B29" s="25"/>
      <c r="C29" s="26"/>
      <c r="D29" s="58"/>
      <c r="E29" s="71"/>
      <c r="F29" s="54"/>
      <c r="G29" s="20"/>
      <c r="H29" s="20"/>
      <c r="I29" s="87">
        <f t="shared" si="4"/>
        <v>0</v>
      </c>
      <c r="J29" s="23"/>
      <c r="K29" s="20"/>
      <c r="L29" s="20"/>
      <c r="M29" s="88">
        <f t="shared" si="5"/>
        <v>0</v>
      </c>
      <c r="N29" s="89">
        <f t="shared" si="6"/>
        <v>0</v>
      </c>
      <c r="O29" s="78"/>
      <c r="P29" s="38">
        <f t="shared" si="7"/>
      </c>
      <c r="Q29" s="62"/>
    </row>
    <row r="30" spans="1:17" ht="15" customHeight="1" hidden="1">
      <c r="A30" s="56">
        <v>22</v>
      </c>
      <c r="B30" s="32"/>
      <c r="C30" s="36"/>
      <c r="D30" s="48"/>
      <c r="E30" s="66"/>
      <c r="F30" s="54"/>
      <c r="G30" s="20"/>
      <c r="H30" s="20"/>
      <c r="I30" s="87">
        <f t="shared" si="4"/>
        <v>0</v>
      </c>
      <c r="J30" s="23"/>
      <c r="K30" s="20"/>
      <c r="L30" s="20"/>
      <c r="M30" s="88">
        <f t="shared" si="5"/>
        <v>0</v>
      </c>
      <c r="N30" s="89">
        <f t="shared" si="6"/>
        <v>0</v>
      </c>
      <c r="O30" s="78"/>
      <c r="P30" s="38">
        <f t="shared" si="7"/>
      </c>
      <c r="Q30" s="62"/>
    </row>
    <row r="31" spans="1:17" ht="15" customHeight="1" hidden="1">
      <c r="A31" s="70">
        <v>23</v>
      </c>
      <c r="B31" s="32"/>
      <c r="C31" s="47"/>
      <c r="D31" s="48"/>
      <c r="E31" s="65"/>
      <c r="F31" s="54"/>
      <c r="G31" s="20"/>
      <c r="H31" s="20"/>
      <c r="I31" s="87">
        <f t="shared" si="4"/>
        <v>0</v>
      </c>
      <c r="J31" s="23"/>
      <c r="K31" s="20"/>
      <c r="L31" s="20"/>
      <c r="M31" s="88">
        <f t="shared" si="5"/>
        <v>0</v>
      </c>
      <c r="N31" s="89">
        <f t="shared" si="6"/>
        <v>0</v>
      </c>
      <c r="O31" s="78"/>
      <c r="P31" s="38">
        <f t="shared" si="7"/>
      </c>
      <c r="Q31" s="59"/>
    </row>
    <row r="32" spans="1:17" ht="15" customHeight="1" hidden="1">
      <c r="A32" s="85">
        <v>24</v>
      </c>
      <c r="B32" s="32"/>
      <c r="C32" s="26"/>
      <c r="D32" s="48"/>
      <c r="E32" s="65"/>
      <c r="F32" s="22"/>
      <c r="G32" s="24"/>
      <c r="H32" s="24"/>
      <c r="I32" s="87">
        <f t="shared" si="4"/>
        <v>0</v>
      </c>
      <c r="J32" s="23"/>
      <c r="K32" s="20"/>
      <c r="L32" s="20"/>
      <c r="M32" s="88">
        <f t="shared" si="5"/>
        <v>0</v>
      </c>
      <c r="N32" s="89">
        <f t="shared" si="6"/>
        <v>0</v>
      </c>
      <c r="O32" s="78"/>
      <c r="P32" s="38">
        <f t="shared" si="7"/>
      </c>
      <c r="Q32" s="49"/>
    </row>
    <row r="33" spans="1:17" ht="15" customHeight="1" hidden="1">
      <c r="A33" s="85">
        <v>25</v>
      </c>
      <c r="B33" s="27"/>
      <c r="C33" s="26"/>
      <c r="D33" s="50"/>
      <c r="E33" s="72"/>
      <c r="F33" s="40"/>
      <c r="G33" s="41"/>
      <c r="H33" s="41"/>
      <c r="I33" s="87">
        <f t="shared" si="4"/>
        <v>0</v>
      </c>
      <c r="J33" s="23"/>
      <c r="K33" s="20"/>
      <c r="L33" s="20"/>
      <c r="M33" s="88">
        <f t="shared" si="5"/>
        <v>0</v>
      </c>
      <c r="N33" s="89">
        <f t="shared" si="6"/>
        <v>0</v>
      </c>
      <c r="O33" s="78"/>
      <c r="P33" s="38">
        <f t="shared" si="7"/>
      </c>
      <c r="Q33" s="62"/>
    </row>
    <row r="34" spans="1:17" ht="15" customHeight="1" hidden="1">
      <c r="A34" s="56">
        <v>26</v>
      </c>
      <c r="B34" s="34"/>
      <c r="C34" s="37"/>
      <c r="D34" s="9"/>
      <c r="E34" s="84"/>
      <c r="F34" s="40"/>
      <c r="G34" s="41"/>
      <c r="H34" s="44"/>
      <c r="I34" s="87">
        <f t="shared" si="4"/>
        <v>0</v>
      </c>
      <c r="J34" s="23"/>
      <c r="K34" s="20"/>
      <c r="L34" s="20"/>
      <c r="M34" s="88">
        <f t="shared" si="5"/>
        <v>0</v>
      </c>
      <c r="N34" s="89">
        <f t="shared" si="6"/>
        <v>0</v>
      </c>
      <c r="O34" s="78"/>
      <c r="P34" s="38">
        <f t="shared" si="7"/>
      </c>
      <c r="Q34" s="33"/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9:H34 J9:L34">
    <cfRule type="cellIs" priority="1" dxfId="0" operator="greaterThan" stopIfTrue="1">
      <formula>"n"</formula>
    </cfRule>
  </conditionalFormatting>
  <dataValidations count="1">
    <dataValidation type="whole" allowBlank="1" sqref="F25:H34 F11:H13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Sporto klubas</dc:creator>
  <cp:keywords/>
  <dc:description/>
  <cp:lastModifiedBy>Sekretariatas</cp:lastModifiedBy>
  <cp:lastPrinted>2017-03-22T13:01:30Z</cp:lastPrinted>
  <dcterms:created xsi:type="dcterms:W3CDTF">2003-02-19T08:10:17Z</dcterms:created>
  <dcterms:modified xsi:type="dcterms:W3CDTF">2018-01-11T13:03:19Z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